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AEF167AB-5E09-D940-8F0B-24F4EFD79AF9}" xr6:coauthVersionLast="47" xr6:coauthVersionMax="47" xr10:uidLastSave="{00000000-0000-0000-0000-000000000000}"/>
  <bookViews>
    <workbookView xWindow="0" yWindow="780" windowWidth="34200" windowHeight="20440" tabRatio="673" activeTab="1" xr2:uid="{00000000-000D-0000-FFFF-FFFF00000000}"/>
  </bookViews>
  <sheets>
    <sheet name="Level 3 Progress tracker" sheetId="16" r:id="rId1"/>
    <sheet name="Level 3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<sst xmlns="http://schemas.openxmlformats.org/spreadsheetml/2006/main" count="185" uniqueCount="138">
  <si>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</si>
  <si>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</si>
  <si>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</si>
  <si>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</si>
  <si>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</si>
  <si>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</si>
  <si>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</si>
  <si>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</si>
  <si>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</si>
  <si>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</si>
  <si>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</si>
  <si>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</si>
  <si>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</si>
  <si>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</si>
  <si>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</si>
  <si>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</si>
  <si>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</si>
  <si>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</si>
  <si>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</si>
  <si>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</si>
  <si>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</si>
  <si>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</si>
  <si>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</si>
  <si>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</si>
  <si>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</si>
  <si>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</si>
  <si>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</si>
  <si>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</si>
  <si>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</si>
  <si>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</si>
  <si>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</si>
  <si>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</si>
  <si>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</si>
  <si>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</si>
  <si>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</si>
  <si>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</si>
  <si>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</si>
  <si>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</si>
  <si>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</si>
  <si>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</si>
  <si>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</si>
  <si>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</si>
  <si>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</si>
  <si>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</si>
  <si>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</si>
  <si>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</si>
  <si>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</si>
  <si>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</si>
  <si>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</si>
  <si>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</si>
  <si>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</si>
  <si>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</si>
  <si>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</si>
  <si>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</si>
  <si>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</si>
  <si>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</si>
  <si>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</si>
  <si>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</si>
  <si>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</si>
  <si>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</si>
  <si>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</si>
  <si>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</si>
  <si>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</si>
  <si>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</si>
  <si>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</si>
  <si>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</si>
  <si>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</si>
  <si>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</si>
  <si>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</si>
  <si>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</si>
  <si>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</si>
  <si>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</si>
  <si>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</si>
  <si>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</si>
  <si>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</si>
  <si>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</si>
  <si>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</si>
  <si>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</si>
  <si>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</si>
  <si>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</si>
  <si>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</si>
  <si>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</si>
  <si>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</si>
  <si>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</si>
  <si>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</si>
  <si>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</si>
  <si>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</si>
  <si>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</si>
  <si>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</si>
  <si>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</si>
  <si>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</si>
  <si>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</si>
  <si>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</si>
  <si>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</si>
  <si>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</si>
  <si>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</si>
  <si>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</si>
  <si>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</si>
  <si>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</si>
  <si>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</si>
  <si>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</si>
  <si>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</si>
  <si>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</si>
  <si>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</si>
  <si>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</si>
  <si>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</si>
  <si>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</si>
  <si>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</si>
  <si>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</si>
  <si>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</si>
  <si>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</si>
  <si>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</si>
  <si>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</si>
  <si>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</si>
  <si>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</si>
  <si>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</si>
  <si>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</si>
  <si>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</si>
  <si>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</si>
  <si>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</si>
  <si>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</si>
  <si>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</si>
  <si>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</si>
  <si>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</si>
  <si>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</si>
  <si>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</si>
  <si>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</si>
  <si>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</si>
  <si>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</si>
  <si>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</si>
  <si>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</si>
  <si>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</si>
  <si>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</si>
  <si>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</si>
  <si>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Technologists are on site 24/7 for X-rays and CT. Plan in place to obtain emergent MRI or US either on site or through transfer to other local hospitals. There is a plan for timely interpretation by a radiologist.</t>
  </si>
  <si>
    <t>EP/PEP on site 24/7/365. Patients may be seen by a physician, NP or PA who will consult the EP/PEP as needed.</t>
  </si>
  <si>
    <t>Policy to define patients who should be directly seen by the EP/PEP and those who can be seen by a physician, NP or PA.</t>
  </si>
  <si>
    <t>The ED must review its pediatric readiness status at least every three years, including participation in the National Pediatric Readiness Assessment (www.pedsready.org). The ED must document the review and develop action plans to address any identified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</si>
</sst>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B85E3D"/>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3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3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3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3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3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3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3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3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C25" sqref="C25"/>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108</v>
      </c>
      <c r="D2" s="83"/>
      <c r="E2" s="81"/>
      <c r="F2" s="84"/>
      <c r="G2" s="81"/>
      <c r="H2" s="84"/>
      <c r="I2" s="81"/>
    </row>
    <row r="3" spans="1:38" x14ac:dyDescent="0.2">
      <c r="A3" s="32"/>
      <c r="B3" s="81"/>
      <c r="C3" s="85" t="s">
        <v>119</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106</v>
      </c>
      <c r="D5" s="39" t="s">
        <v>111</v>
      </c>
      <c r="E5" s="40" t="s">
        <v>112</v>
      </c>
      <c r="F5" s="41" t="s">
        <v>110</v>
      </c>
      <c r="G5" s="42" t="s">
        <v>109</v>
      </c>
      <c r="H5" s="43" t="s">
        <v>103</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115</v>
      </c>
      <c r="D6" s="29">
        <f>G6/9</f>
        <v>0</v>
      </c>
      <c r="E6" s="21">
        <f>COUNTIF('Level 3 Gap Analysis'!$D$9:$D$14,'Dropdown Lists'!$A$2)</f>
        <v>6</v>
      </c>
      <c r="F6" s="22">
        <f>COUNTIF('Level 3 Gap Analysis'!$D$9:$D$14,'Dropdown Lists'!$A$3)</f>
        <v>0</v>
      </c>
      <c r="G6" s="23">
        <f>COUNTIF('Level 3 Gap Analysis'!$D$9:$D$14,'Dropdown Lists'!$A$4)</f>
        <v>0</v>
      </c>
      <c r="H6" s="24">
        <f>COUNTIF('Level 3 Gap Analysis'!$D$9:$D$14,'Dropdown Lists'!$A$5)</f>
        <v>0</v>
      </c>
      <c r="I6" s="33"/>
    </row>
    <row r="7" spans="1:38" x14ac:dyDescent="0.2">
      <c r="B7" s="46">
        <v>2</v>
      </c>
      <c r="C7" s="47" t="s">
        <v>116</v>
      </c>
      <c r="D7" s="29">
        <f>G7/6</f>
        <v>0</v>
      </c>
      <c r="E7" s="21">
        <f>COUNTIF('Level 3 Gap Analysis'!$D$16:$D$24,'Dropdown Lists'!$A$2)</f>
        <v>9</v>
      </c>
      <c r="F7" s="22">
        <f>COUNTIF('Level 3 Gap Analysis'!$D$16:$D$24,'Dropdown Lists'!$A$3)</f>
        <v>0</v>
      </c>
      <c r="G7" s="23">
        <f>COUNTIF('Level 3 Gap Analysis'!$D$16:$D$24,'Dropdown Lists'!$A$4)</f>
        <v>0</v>
      </c>
      <c r="H7" s="24">
        <f>COUNTIF('Level 3 Gap Analysis'!$D$16:$D$24,'Dropdown Lists'!$A$5)</f>
        <v>0</v>
      </c>
      <c r="I7" s="33"/>
    </row>
    <row r="8" spans="1:38" x14ac:dyDescent="0.2">
      <c r="B8" s="46">
        <v>3</v>
      </c>
      <c r="C8" s="47" t="s">
        <v>131</v>
      </c>
      <c r="D8" s="29">
        <f>G8/10</f>
        <v>0</v>
      </c>
      <c r="E8" s="21">
        <f>COUNTIF('Level 3 Gap Analysis'!$D$26:$D$35,'Dropdown Lists'!$A$2)</f>
        <v>10</v>
      </c>
      <c r="F8" s="22">
        <f>COUNTIF('Level 3 Gap Analysis'!$D$26:$D$35,'Dropdown Lists'!$A$3)</f>
        <v>0</v>
      </c>
      <c r="G8" s="23">
        <f>COUNTIF('Level 3 Gap Analysis'!$D$26:$D$35,'Dropdown Lists'!$A$4)</f>
        <v>0</v>
      </c>
      <c r="H8" s="24">
        <f>COUNTIF('Level 3 Gap Analysis'!$D$26:$D$35,'Dropdown Lists'!$A$5)</f>
        <v>0</v>
      </c>
      <c r="I8" s="33"/>
    </row>
    <row r="9" spans="1:38" x14ac:dyDescent="0.2">
      <c r="B9" s="46">
        <v>4</v>
      </c>
      <c r="C9" s="47" t="s">
        <v>117</v>
      </c>
      <c r="D9" s="29">
        <f>G9/6</f>
        <v>0</v>
      </c>
      <c r="E9" s="21">
        <f>COUNTIF('Level 3 Gap Analysis'!$D$37:$D$42,'Dropdown Lists'!$A$2)</f>
        <v>6</v>
      </c>
      <c r="F9" s="22">
        <f>COUNTIF('Level 3 Gap Analysis'!$D$37:$D$42,'Dropdown Lists'!$A$3)</f>
        <v>0</v>
      </c>
      <c r="G9" s="23">
        <f>COUNTIF('Level 3 Gap Analysis'!$D$37:$D$42,'Dropdown Lists'!$A$4)</f>
        <v>0</v>
      </c>
      <c r="H9" s="24">
        <f>COUNTIF('Level 3 Gap Analysis'!$D$37:$D$42,'Dropdown Lists'!$A$5)</f>
        <v>0</v>
      </c>
      <c r="I9" s="48"/>
    </row>
    <row r="10" spans="1:38" ht="17" thickBot="1" x14ac:dyDescent="0.25">
      <c r="B10" s="46">
        <v>5</v>
      </c>
      <c r="C10" s="47" t="s">
        <v>118</v>
      </c>
      <c r="D10" s="29">
        <f>G10/5</f>
        <v>0</v>
      </c>
      <c r="E10" s="21">
        <f>COUNTIF('Level 3 Gap Analysis'!$D$44:$D$48,'Dropdown Lists'!$A$2)</f>
        <v>5</v>
      </c>
      <c r="F10" s="22">
        <f>COUNTIF('Level 3 Gap Analysis'!$D$44:$D$48,'Dropdown Lists'!$A$3)</f>
        <v>0</v>
      </c>
      <c r="G10" s="23">
        <f>COUNTIF('Level 3 Gap Analysis'!$D$44:$D$48,'Dropdown Lists'!$A$4)</f>
        <v>0</v>
      </c>
      <c r="H10" s="24">
        <f>COUNTIF('Level 3 Gap Analysis'!$D$44:$D$48,'Dropdown Lists'!$A$5)</f>
        <v>0</v>
      </c>
      <c r="I10" s="48"/>
    </row>
    <row r="11" spans="1:38" ht="17" thickBot="1" x14ac:dyDescent="0.25">
      <c r="B11" s="49"/>
      <c r="C11" s="50" t="s">
        <v>107</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113</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qqP3mrx88PNTZ1Un8YUQ0EJqh4mnXtMXuIgHYSD+gUPMWs7sIJ/oLHUosAZGMD8PJfpC1fX6Eu6SdQkwjiQ3oQ==" saltValue="IREVf24+rrPB/Of0l37HWA=="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5E3D"/>
  </sheetPr>
  <dimension ref="A1:ID371"/>
  <sheetViews>
    <sheetView tabSelected="1" topLeftCell="A3" zoomScale="120" zoomScaleNormal="120" workbookViewId="0">
      <pane xSplit="3" topLeftCell="D1" activePane="topRight" state="frozen"/>
      <selection pane="topRight" activeCell="C3" sqref="C3"/>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104</v>
      </c>
      <c r="J3" s="15" t="s">
        <v>105</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123</v>
      </c>
      <c r="D5" s="16" t="s">
        <v>102</v>
      </c>
      <c r="E5" s="60" t="s">
        <v>125</v>
      </c>
      <c r="F5" s="17"/>
      <c r="G5" s="16"/>
      <c r="H5" s="16"/>
      <c r="I5" s="16"/>
      <c r="J5" s="16"/>
    </row>
    <row r="6" spans="1:238" ht="32" x14ac:dyDescent="0.2">
      <c r="B6" s="59"/>
      <c r="C6" s="60" t="s">
        <v>124</v>
      </c>
      <c r="D6" s="16" t="s">
        <v>102</v>
      </c>
      <c r="E6" s="60" t="s">
        <v>10</v>
      </c>
      <c r="F6" s="16"/>
      <c r="G6" s="16"/>
      <c r="H6" s="16"/>
      <c r="I6" s="16"/>
      <c r="J6" s="16"/>
    </row>
    <row r="7" spans="1:238" ht="32" x14ac:dyDescent="0.2">
      <c r="B7" s="59"/>
      <c r="C7" s="60" t="s">
        <v>121</v>
      </c>
      <c r="D7" s="16" t="s">
        <v>102</v>
      </c>
      <c r="E7" s="60" t="s">
        <v>122</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135</v>
      </c>
      <c r="D9" s="16" t="s">
        <v>102</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102</v>
      </c>
      <c r="E10" s="63" t="s">
        <v>47</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18</v>
      </c>
      <c r="C11" s="63" t="s">
        <v>134</v>
      </c>
      <c r="D11" s="16" t="s">
        <v>102</v>
      </c>
      <c r="E11" s="63" t="s">
        <v>17</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19</v>
      </c>
      <c r="C12" s="63" t="s">
        <v>136</v>
      </c>
      <c r="D12" s="16" t="s">
        <v>102</v>
      </c>
      <c r="E12" s="63" t="s">
        <v>126</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20</v>
      </c>
      <c r="C13" s="63" t="s">
        <v>71</v>
      </c>
      <c r="D13" s="16" t="s">
        <v>102</v>
      </c>
      <c r="E13" s="63" t="s">
        <v>126</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132</v>
      </c>
      <c r="C14" s="63" t="s">
        <v>21</v>
      </c>
      <c r="D14" s="16" t="s">
        <v>102</v>
      </c>
      <c r="E14" s="63" t="s">
        <v>22</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23</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33</v>
      </c>
      <c r="C16" s="63" t="s">
        <v>24</v>
      </c>
      <c r="D16" s="16" t="s">
        <v>102</v>
      </c>
      <c r="E16" s="63" t="s">
        <v>42</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34</v>
      </c>
      <c r="C17" s="63" t="s">
        <v>25</v>
      </c>
      <c r="D17" s="16" t="s">
        <v>102</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35</v>
      </c>
      <c r="C18" s="63" t="s">
        <v>26</v>
      </c>
      <c r="D18" s="16" t="s">
        <v>102</v>
      </c>
      <c r="E18" s="63" t="s">
        <v>43</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36</v>
      </c>
      <c r="C19" s="63" t="s">
        <v>27</v>
      </c>
      <c r="D19" s="16" t="s">
        <v>102</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37</v>
      </c>
      <c r="C20" s="63" t="s">
        <v>28</v>
      </c>
      <c r="D20" s="16" t="s">
        <v>102</v>
      </c>
      <c r="E20" s="63" t="s">
        <v>44</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38</v>
      </c>
      <c r="C21" s="63" t="s">
        <v>29</v>
      </c>
      <c r="D21" s="16" t="s">
        <v>102</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39</v>
      </c>
      <c r="C22" s="63" t="s">
        <v>30</v>
      </c>
      <c r="D22" s="16" t="s">
        <v>102</v>
      </c>
      <c r="E22" s="63" t="s">
        <v>45</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40</v>
      </c>
      <c r="C23" s="63" t="s">
        <v>31</v>
      </c>
      <c r="D23" s="16" t="s">
        <v>102</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41</v>
      </c>
      <c r="C24" s="63" t="s">
        <v>32</v>
      </c>
      <c r="D24" s="16" t="s">
        <v>102</v>
      </c>
      <c r="E24" s="63" t="s">
        <v>46</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48</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61</v>
      </c>
      <c r="C26" s="63" t="s">
        <v>120</v>
      </c>
      <c r="D26" s="16" t="s">
        <v>102</v>
      </c>
      <c r="E26" s="63" t="s">
        <v>126</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62</v>
      </c>
      <c r="C27" s="63" t="s">
        <v>133</v>
      </c>
      <c r="D27" s="16" t="s">
        <v>102</v>
      </c>
      <c r="E27" s="63" t="s">
        <v>127</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63</v>
      </c>
      <c r="C28" s="63" t="s">
        <v>49</v>
      </c>
      <c r="D28" s="16" t="s">
        <v>102</v>
      </c>
      <c r="E28" s="63" t="s">
        <v>57</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64</v>
      </c>
      <c r="C29" s="63" t="s">
        <v>50</v>
      </c>
      <c r="D29" s="16" t="s">
        <v>102</v>
      </c>
      <c r="E29" s="63" t="s">
        <v>128</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65</v>
      </c>
      <c r="C30" s="63" t="s">
        <v>51</v>
      </c>
      <c r="D30" s="16" t="s">
        <v>102</v>
      </c>
      <c r="E30" s="63" t="s">
        <v>58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66</v>
      </c>
      <c r="C31" s="63" t="s">
        <v>52</v>
      </c>
      <c r="D31" s="16" t="s">
        <v>102</v>
      </c>
      <c r="E31" s="63" t="s">
        <v>59</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67</v>
      </c>
      <c r="C32" s="63" t="s">
        <v>53</v>
      </c>
      <c r="D32" s="16" t="s">
        <v>102</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68</v>
      </c>
      <c r="C33" s="63" t="s">
        <v>54</v>
      </c>
      <c r="D33" s="16" t="s">
        <v>102</v>
      </c>
      <c r="E33" s="63" t="s">
        <v>129</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69</v>
      </c>
      <c r="C34" s="63" t="s">
        <v>55</v>
      </c>
      <c r="D34" s="16" t="s">
        <v>102</v>
      </c>
      <c r="E34" s="63" t="s">
        <v>60</v>
      </c>
      <c r="F34" s="16"/>
      <c r="G34" s="16"/>
      <c r="H34" s="16"/>
      <c r="I34" s="16"/>
      <c r="J34" s="16"/>
    </row>
    <row r="35" spans="1:238" ht="48" x14ac:dyDescent="0.2">
      <c r="A35" s="65"/>
      <c r="B35" s="62" t="s">
        <v>70</v>
      </c>
      <c r="C35" s="63" t="s">
        <v>56</v>
      </c>
      <c r="D35" s="16" t="s">
        <v>102</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72</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73</v>
      </c>
      <c r="C37" s="63" t="s">
        <v>79</v>
      </c>
      <c r="D37" s="16" t="s">
        <v>102</v>
      </c>
      <c r="E37" s="63" t="s">
        <v>84</v>
      </c>
      <c r="F37" s="16"/>
      <c r="G37" s="16"/>
      <c r="H37" s="16"/>
      <c r="I37" s="16"/>
      <c r="J37" s="16"/>
    </row>
    <row r="38" spans="1:238" ht="48" x14ac:dyDescent="0.2">
      <c r="B38" s="62" t="s">
        <v>74</v>
      </c>
      <c r="C38" s="63" t="s">
        <v>80</v>
      </c>
      <c r="D38" s="16" t="s">
        <v>102</v>
      </c>
      <c r="E38" s="63" t="s">
        <v>85</v>
      </c>
      <c r="F38" s="16"/>
      <c r="G38" s="16"/>
      <c r="H38" s="16"/>
      <c r="I38" s="16"/>
      <c r="J38" s="16"/>
    </row>
    <row r="39" spans="1:238" ht="48" x14ac:dyDescent="0.2">
      <c r="B39" s="62" t="s">
        <v>75</v>
      </c>
      <c r="C39" s="63" t="s">
        <v>81</v>
      </c>
      <c r="D39" s="16" t="s">
        <v>102</v>
      </c>
      <c r="E39" s="63"/>
      <c r="F39" s="16"/>
      <c r="G39" s="16"/>
      <c r="H39" s="16"/>
      <c r="I39" s="16"/>
      <c r="J39" s="16"/>
    </row>
    <row r="40" spans="1:238" ht="48" x14ac:dyDescent="0.2">
      <c r="B40" s="62" t="s">
        <v>76</v>
      </c>
      <c r="C40" s="66" t="s">
        <v>137</v>
      </c>
      <c r="D40" s="16" t="s">
        <v>102</v>
      </c>
      <c r="E40" s="63" t="s">
        <v>86</v>
      </c>
      <c r="F40" s="16"/>
      <c r="G40" s="16"/>
      <c r="H40" s="16"/>
      <c r="I40" s="16"/>
      <c r="J40" s="16"/>
    </row>
    <row r="41" spans="1:238" ht="64" x14ac:dyDescent="0.2">
      <c r="B41" s="62" t="s">
        <v>77</v>
      </c>
      <c r="C41" s="63" t="s">
        <v>82</v>
      </c>
      <c r="D41" s="16" t="s">
        <v>102</v>
      </c>
      <c r="E41" s="63" t="s">
        <v>87</v>
      </c>
      <c r="F41" s="16"/>
      <c r="G41" s="16"/>
      <c r="H41" s="16"/>
      <c r="I41" s="16"/>
      <c r="J41" s="16"/>
    </row>
    <row r="42" spans="1:238" ht="64" x14ac:dyDescent="0.2">
      <c r="B42" s="62" t="s">
        <v>78</v>
      </c>
      <c r="C42" s="63" t="s">
        <v>83</v>
      </c>
      <c r="D42" s="16" t="s">
        <v>102</v>
      </c>
      <c r="E42" s="63" t="s">
        <v>88</v>
      </c>
      <c r="F42" s="16"/>
      <c r="G42" s="16"/>
      <c r="H42" s="16"/>
      <c r="I42" s="16"/>
      <c r="J42" s="16"/>
    </row>
    <row r="43" spans="1:238" s="6" customFormat="1" ht="16" x14ac:dyDescent="0.2">
      <c r="A43" s="54"/>
      <c r="B43" s="78"/>
      <c r="C43" s="77" t="s">
        <v>89</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90</v>
      </c>
      <c r="C44" s="63" t="s">
        <v>95</v>
      </c>
      <c r="D44" s="16" t="s">
        <v>102</v>
      </c>
      <c r="E44" s="60" t="s">
        <v>130</v>
      </c>
      <c r="F44" s="16"/>
      <c r="G44" s="16"/>
      <c r="H44" s="16"/>
      <c r="I44" s="16"/>
      <c r="J44" s="16"/>
    </row>
    <row r="45" spans="1:238" ht="32" x14ac:dyDescent="0.2">
      <c r="B45" s="62" t="s">
        <v>91</v>
      </c>
      <c r="C45" s="63" t="s">
        <v>96</v>
      </c>
      <c r="D45" s="16" t="s">
        <v>102</v>
      </c>
      <c r="E45" s="60" t="s">
        <v>130</v>
      </c>
      <c r="F45" s="16"/>
      <c r="G45" s="16"/>
      <c r="H45" s="16"/>
      <c r="I45" s="16"/>
      <c r="J45" s="16"/>
    </row>
    <row r="46" spans="1:238" ht="32" x14ac:dyDescent="0.2">
      <c r="B46" s="62" t="s">
        <v>92</v>
      </c>
      <c r="C46" s="63" t="s">
        <v>97</v>
      </c>
      <c r="D46" s="16" t="s">
        <v>102</v>
      </c>
      <c r="E46" s="60" t="s">
        <v>130</v>
      </c>
      <c r="F46" s="16"/>
      <c r="G46" s="16"/>
      <c r="H46" s="16"/>
      <c r="I46" s="16"/>
      <c r="J46" s="16"/>
    </row>
    <row r="47" spans="1:238" ht="32" x14ac:dyDescent="0.2">
      <c r="B47" s="62" t="s">
        <v>93</v>
      </c>
      <c r="C47" s="63" t="s">
        <v>98</v>
      </c>
      <c r="D47" s="16" t="s">
        <v>102</v>
      </c>
      <c r="E47" s="60" t="s">
        <v>130</v>
      </c>
      <c r="F47" s="16"/>
      <c r="G47" s="16"/>
      <c r="H47" s="16"/>
      <c r="I47" s="16"/>
      <c r="J47" s="16"/>
    </row>
    <row r="48" spans="1:238" ht="32" x14ac:dyDescent="0.2">
      <c r="B48" s="62" t="s">
        <v>94</v>
      </c>
      <c r="C48" s="63" t="s">
        <v>99</v>
      </c>
      <c r="D48" s="16" t="s">
        <v>102</v>
      </c>
      <c r="E48" s="60" t="s">
        <v>130</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114</v>
      </c>
    </row>
    <row r="2" spans="1:1" x14ac:dyDescent="0.2">
      <c r="A2" t="s">
        <v>102</v>
      </c>
    </row>
    <row r="3" spans="1:1" x14ac:dyDescent="0.2">
      <c r="A3" t="s">
        <v>100</v>
      </c>
    </row>
    <row r="4" spans="1:1" x14ac:dyDescent="0.2">
      <c r="A4" t="s">
        <v>101</v>
      </c>
    </row>
    <row r="5" spans="1:1" x14ac:dyDescent="0.2">
      <c r="A5"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2.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3 Progress tracker</vt:lpstr>
      <vt:lpstr>Level 3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2026-04-22T19:42:41Z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